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<sst xmlns="http://schemas.openxmlformats.org/spreadsheetml/2006/main" count="598" uniqueCount="598">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</sst>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500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600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500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 t="e">
        <f>BD37/(BE33*BE34/10000)</f>
        <v>#DIV/0!</v>
      </c>
      <c r="BE38" s="621"/>
      <c r="BK38" s="485">
        <f>BE33</f>
        <v>600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45680.57227517361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45680.57227517361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45680.57227517361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45680.57227517361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45680.572275335646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45680.572275335646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45680.572275439816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30</v>
      </c>
      <c r="C74" s="537" t="s">
        <v>428</v>
      </c>
      <c r="D74" s="538">
        <f>تسعير!BE34</f>
        <v>500</v>
      </c>
      <c r="E74" s="537" t="s">
        <v>125</v>
      </c>
      <c r="F74" s="538">
        <f>تسعير!BE33</f>
        <v>600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45680.572275439816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32</v>
      </c>
      <c r="C76" s="544">
        <f>F74-16.5</f>
        <v>583.5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600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14363.999999999998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1.1666666666666667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0.055574622576363419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500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600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6426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1.1666666666666667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500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583.5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487.59999999999997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26400</v>
      </c>
      <c r="W82" s="244">
        <f>Table15880101[[#Totals],[اجمالي]]/$R$68</f>
        <v>0.109164437203571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64</v>
      </c>
      <c r="D83" s="541" t="s">
        <v>28</v>
      </c>
      <c r="E83" s="541">
        <v>20</v>
      </c>
      <c r="F83" s="541">
        <f>E83*C83</f>
        <v>1280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64</v>
      </c>
      <c r="D84" s="541" t="s">
        <v>28</v>
      </c>
      <c r="E84" s="541">
        <v>18</v>
      </c>
      <c r="F84" s="541">
        <f>E84*C84</f>
        <v>1152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64</v>
      </c>
      <c r="D88" s="541" t="s">
        <v>28</v>
      </c>
      <c r="E88" s="541">
        <v>120</v>
      </c>
      <c r="F88" s="541">
        <f>C88*E88</f>
        <v>7680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64</v>
      </c>
      <c r="D89" s="541" t="s">
        <v>28</v>
      </c>
      <c r="E89" s="541">
        <v>120</v>
      </c>
      <c r="F89" s="541">
        <f>C89*E89</f>
        <v>7680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0.019848079491558365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0.024603348536410889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187</v>
      </c>
      <c r="D91" s="541" t="s">
        <v>566</v>
      </c>
      <c r="E91" s="541">
        <v>10</v>
      </c>
      <c r="F91" s="541">
        <f>C91*E91</f>
        <v>1870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187</v>
      </c>
      <c r="D92" s="541" t="s">
        <v>566</v>
      </c>
      <c r="E92" s="557">
        <v>20</v>
      </c>
      <c r="F92" s="541">
        <f ref="F92:F93" t="shared" si="25">C92*E92</f>
        <v>3740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11</v>
      </c>
      <c r="D93" s="541" t="s">
        <v>28</v>
      </c>
      <c r="E93" s="541">
        <v>250</v>
      </c>
      <c r="F93" s="541">
        <f t="shared" si="25"/>
        <v>2750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11</v>
      </c>
      <c r="D94" s="541" t="s">
        <v>28</v>
      </c>
      <c r="E94" s="541">
        <v>40</v>
      </c>
      <c r="F94" s="541">
        <f>E94*C94</f>
        <v>440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0.081873327902678247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0.058923985990563893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0.06512651083167588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51570</v>
      </c>
      <c r="W114" s="516">
        <f>Table13597192[[#Totals],[اجمالي]]/$R$68</f>
        <v>0.21324280403743018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