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<sst xmlns="http://schemas.openxmlformats.org/spreadsheetml/2006/main" count="795" uniqueCount="795">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</sst>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35" totalsRowDxfId="1621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669" totalsRowDxfId="87">
      <totalsRowFormula>(Table80102114[[#Totals],[price]]*1.1)/(F1*D1/10000)</totalsRowFormula>
    </tableColumn>
    <tableColumn id="3" xr3:uid="{00000000-0010-0000-6E00-000003000000}" name="طول" dataDxfId="1669" totalsRowDxfId="7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26" totalsRowDxfId="1627" dataCellStyle="Normal 2"/>
    <tableColumn id="14" xr3:uid="{C339D900-5713-413C-BEA2-B416B483EECB}" name="4" dataDxfId="12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1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288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51" totalsRowDxfId="1622">
      <calculatedColumnFormula>B61</calculatedColumnFormula>
    </tableColumn>
    <tableColumn id="3" xr3:uid="{00000000-0010-0000-0C00-000003000000}" name="بيان" totalsRowLabel="Total" dataDxfId="290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22"/>
    <tableColumn id="7" xr3:uid="{00000000-0010-0000-0C00-000007000000}" name="اجمالي التكلفة للعامل" dataDxfId="278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9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6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650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4"/>
    <tableColumn id="2" xr3:uid="{00000000-0010-0000-3200-000002000000}" name="عدد/الشمسية" dataDxfId="890" totalsRowDxfId="910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16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5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819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2.7</v>
      </c>
      <c r="AL8" s="461" t="s">
        <v>234</v>
      </c>
      <c r="AM8" s="461" t="s">
        <v>208</v>
      </c>
      <c r="AN8" s="462" t="s">
        <v>257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46164.605072789353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46164.605072789353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46164.605072881946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46164.605072939812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1" t="str">
        <f>IF((N6&gt;0),"OK","WAIT")</f>
        <v>WAIT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WAIT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 t="e">
        <f>N6+N9+N10+N11</f>
        <v>#VALUE!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 t="e">
        <f>N18*1.8</f>
        <v>#VALUE!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46164.605072986109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46164.605072986109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46164.6050730787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46164.6050730787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